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rayt/Documents/AVPI/PAC/Program Review/"/>
    </mc:Choice>
  </mc:AlternateContent>
  <xr:revisionPtr revIDLastSave="0" documentId="8_{DF6626B7-953C-F746-969F-AB58F4D484EC}" xr6:coauthVersionLast="47" xr6:coauthVersionMax="47" xr10:uidLastSave="{00000000-0000-0000-0000-000000000000}"/>
  <bookViews>
    <workbookView xWindow="-61520" yWindow="-6200" windowWidth="45980" windowHeight="23280" xr2:uid="{00000000-000D-0000-FFFF-FFFF00000000}"/>
  </bookViews>
  <sheets>
    <sheet name="Annual Resource Allocation List" sheetId="5" r:id="rId1"/>
    <sheet name="Facility Requests" sheetId="8" r:id="rId2"/>
    <sheet name="Emergency Requests" sheetId="4" r:id="rId3"/>
    <sheet name="Big Ticket Item List" sheetId="2" r:id="rId4"/>
  </sheets>
  <definedNames>
    <definedName name="_xlnm.Print_Area" localSheetId="2">'Emergency Requests'!$B$2:$R$8</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 i="5" l="1"/>
  <c r="K8" i="5"/>
  <c r="N12" i="8"/>
  <c r="N12" i="2"/>
  <c r="K8" i="4"/>
  <c r="N8" i="4"/>
  <c r="K7" i="4"/>
  <c r="N7" i="4"/>
  <c r="K6" i="4"/>
  <c r="N6" i="4"/>
  <c r="S9" i="4"/>
  <c r="R9" i="4"/>
  <c r="Q9" i="4"/>
  <c r="P9" i="4"/>
  <c r="O9" i="4"/>
  <c r="N9" i="4"/>
  <c r="L8" i="5"/>
  <c r="N8" i="5"/>
  <c r="L9" i="5"/>
  <c r="N9" i="5"/>
  <c r="N24" i="5"/>
</calcChain>
</file>

<file path=xl/sharedStrings.xml><?xml version="1.0" encoding="utf-8"?>
<sst xmlns="http://schemas.openxmlformats.org/spreadsheetml/2006/main" count="182" uniqueCount="74">
  <si>
    <t>De Anza College: Instructional Planning and Budget Team</t>
  </si>
  <si>
    <t>RESOURCE REQUEST LIST 2022-23   Department/Division: Library Services/Academic &amp; Learning Services   Name of Point of Contact:  Tom Dolen</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</si>
  <si>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</si>
  <si>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To be completed by  IPBT</t>
  </si>
  <si>
    <t>Other/Notes</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</si>
  <si>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</si>
  <si>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</si>
  <si>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</si>
  <si>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</si>
  <si>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</si>
  <si>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</si>
  <si>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</si>
  <si>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</si>
  <si>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</si>
  <si>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</si>
  <si>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</si>
  <si>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</si>
  <si>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</si>
  <si>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</si>
  <si>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</si>
  <si>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</si>
  <si>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</si>
  <si>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</si>
  <si>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Facilities</t>
  </si>
  <si>
    <t>Library Services</t>
  </si>
  <si>
    <t>Critical</t>
  </si>
  <si>
    <t>Equipment</t>
  </si>
  <si>
    <t>iMac computers for Reference Area</t>
  </si>
  <si>
    <t xml:space="preserve">The Library currently has 18 iMacs in the Reference Area. These computers are freely available to anyone including community members and guests. Current iMacs are ten years old and in need of replacing. 1. All student groups use iMacs. Students without their own laptops are more likely to use Library computer resources such as the iMacs in Reference. 2. New iMacs will improve this service for all students. Personal security will be improved as the iMacs will be able to run the most current operating systems. 3. Students us the iMacs to complete course assignments, email instructors and do academic research. </t>
  </si>
  <si>
    <t>No</t>
  </si>
  <si>
    <t>Rp</t>
  </si>
  <si>
    <t>5 yrs</t>
  </si>
  <si>
    <t>Other</t>
  </si>
  <si>
    <t>Materials replacement fund</t>
  </si>
  <si>
    <t>Fund will allow the Library to replace lost/damaged materials when the patron is unable to afford replacement costs and/or circumstances are beyond patron's control</t>
  </si>
  <si>
    <t>Ongoing need</t>
  </si>
  <si>
    <t>$5,000 / year</t>
  </si>
  <si>
    <t>OER for current classes</t>
  </si>
  <si>
    <t>1. This program has the potential to serve all students and provide an opportunity to students who can't afford textbooks to get free class material for the quarter 2. No, it does not. Students will have access to course materials at no cost, that will help them perform better in classes. Ensuring access to free class material with few monetary barriers, will help close equity gaps. 3. Economically disadvantaged students are historically underrepresented and this allocation will directly benefit such students by providing access to free course materials.
Note: Expensive and common titles will be selected to meet student need.</t>
  </si>
  <si>
    <t>New</t>
  </si>
  <si>
    <t>~3 yrs</t>
  </si>
  <si>
    <t>Traditional textbooks and course materials for current classes</t>
  </si>
  <si>
    <t>1. This program has the potential to serve all students and provide an opportunity to students who can't afford textbooks to get free class material for the quarter 2. No, it does not. Students will have access to course materials at no cost, that will help them perform better in classes. Ensuring access to free class material with few monetary barriers, will help close equity gaps. 3. Economically disadvantaged students are historically underrepresented and this allocation will directly benefit such students by providing access to free course materials.                                        Note: Expensive and common titles will be selected to meet student need.</t>
  </si>
  <si>
    <t xml:space="preserve">Bibliotecha Tatttle-Tape Bookcheck </t>
  </si>
  <si>
    <t>Circulating library materials such as books and DVDs use a magnetic system for security. The Bibliotecha Bookcheck system allows us to sensitive/desensitize items. The current Bookcheck system being used in Cataloging is over a decade old and in need of replacement. 1. All students check out library material. Students facing economic challenges are more likely to use the Library Textbook Reserve system. 2. The Bookcheck helps the library to secure library materials and eliminate theft so that students can contineu to use library materials. 3. Inventory control</t>
  </si>
  <si>
    <t>Internet Hotspots</t>
  </si>
  <si>
    <t>Many of our students do not have reliable, fast internet connectivity which is a necessity to fully engage in online courses. 1. Students from lower income families are more likely to need a Wi-Fi solution. 2) There are no adverse affects. 3) Students will perform better in all classes being able to work at home or even in a remote location.</t>
  </si>
  <si>
    <t>N</t>
  </si>
  <si>
    <t xml:space="preserve">$200 (est.) for hardware, $15/month service, $180 annually. Cost drops to internet serice only from year 2. </t>
  </si>
  <si>
    <t>Needed</t>
  </si>
  <si>
    <t>Apple MacBook Air</t>
  </si>
  <si>
    <t>1. Library laptops are available to any student who needs the technology. 2. This should help eliminate the equity gap as those students who cannot afford the newest technology. These laptops can also be used for classes being hosted on Zoom. 3. Helps to eliminate resource gap for historically underrepresented student populations.</t>
  </si>
  <si>
    <t>4 years</t>
  </si>
  <si>
    <t>Epson Thermal Receipt Printers</t>
  </si>
  <si>
    <t xml:space="preserve">1. Receipt printes are used to print loan information and due date when item should be returned to the library. All students benefit from having this information with the loaned item. 2. There are no unintended consequences. 3. All students will benefit. </t>
  </si>
  <si>
    <t>3 years</t>
  </si>
  <si>
    <t>Calculators - Ti84 + CE</t>
  </si>
  <si>
    <t>1. Calculators are available to any student who needs it for classes. 2. This should help eliminate the equity gap as those students who cannot afford to pay for calculators. 3. Helps to eliminate resource gap for historically underrepresented student populations.</t>
  </si>
  <si>
    <t>Total Requests</t>
  </si>
  <si>
    <t xml:space="preserve">  </t>
  </si>
  <si>
    <t>INSTRUCTIONAL EQUIPMENT LIST</t>
  </si>
  <si>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</si>
  <si>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</si>
  <si>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Priority Critical, Needed, Desirable</t>
  </si>
  <si>
    <t>Category:
Facility only</t>
  </si>
  <si>
    <t xml:space="preserve">Currently going for bid under current allocation of  2018-19 </t>
  </si>
  <si>
    <t xml:space="preserve"> </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</si>
  <si>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</si>
  <si>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rPr>
        <b/>
        <u/>
        <sz val="10"/>
        <color indexed="8"/>
        <rFont val="Calibri"/>
        <family val="2"/>
      </rPr>
      <t>Instructions:</t>
    </r>
    <r>
      <rPr>
        <sz val="10"/>
        <color indexed="8"/>
        <rFont val="Calibri"/>
        <family val="2"/>
      </rPr>
      <t xml:space="preserve">   This page for emergency requests such as a piece of equipment that broke unexpectedly. </t>
    </r>
  </si>
  <si>
    <t>Division/
Department</t>
  </si>
  <si>
    <r>
      <t>Priority</t>
    </r>
    <r>
      <rPr>
        <b/>
        <sz val="12"/>
        <color indexed="10"/>
        <rFont val="Times New Roman"/>
        <family val="1"/>
      </rPr>
      <t xml:space="preserve"> Critical, Needed, Desirable</t>
    </r>
  </si>
  <si>
    <r>
      <t xml:space="preserve">Item </t>
    </r>
    <r>
      <rPr>
        <b/>
        <sz val="10"/>
        <color indexed="10"/>
        <rFont val="Calibri"/>
        <family val="2"/>
      </rPr>
      <t xml:space="preserve">including why it was not included as a resource request </t>
    </r>
  </si>
  <si>
    <t>How Many?</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</si>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</sst>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quot;$&quot;* #,##0.00_-;\-&quot;$&quot;* #,##0.00_-;_-&quot;$&quot;* &quot;-&quot;??_-;_-@_-"/>
    <numFmt numFmtId="165" formatCode="&quot;$&quot;#,##0.00"/>
  </numFmts>
  <fonts count="29" x14ac:knownFonts="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cellStyleXfs>
  <cellXfs count="119">
    <xf numFmtId="0" fontId="0" fillId="0" borderId="0" xfId="0"/>
    <xf numFmtId="0" fontId="20" fillId="0" borderId="0" xfId="0" applyFont="1"/>
    <xf numFmtId="0" fontId="21" fillId="0" borderId="0" xfId="0" applyFont="1" applyAlignment="1">
      <alignment vertical="top" wrapText="1"/>
    </xf>
    <xf numFmtId="0" fontId="0" fillId="0" borderId="0" xfId="0" applyAlignment="1">
      <alignment horizontal="center"/>
    </xf>
    <xf numFmtId="0" fontId="20" fillId="0" borderId="0" xfId="0" applyFont="1" applyAlignment="1">
      <alignment horizontal="center"/>
    </xf>
    <xf numFmtId="164" fontId="20" fillId="0" borderId="1" xfId="0" applyNumberFormat="1" applyFont="1" applyBorder="1"/>
    <xf numFmtId="0" fontId="21" fillId="0" borderId="2" xfId="0" applyFont="1" applyBorder="1" applyAlignment="1">
      <alignment horizontal="center" vertical="center" wrapText="1"/>
    </xf>
    <xf numFmtId="0" fontId="20" fillId="0" borderId="3" xfId="0" applyFont="1" applyBorder="1"/>
    <xf numFmtId="0" fontId="20" fillId="0" borderId="4" xfId="0" applyFont="1" applyBorder="1" applyAlignment="1">
      <alignment vertical="top" wrapText="1"/>
    </xf>
    <xf numFmtId="0" fontId="20" fillId="0" borderId="4" xfId="0" applyFont="1" applyBorder="1" applyAlignment="1">
      <alignment vertical="top"/>
    </xf>
    <xf numFmtId="0" fontId="20" fillId="0" borderId="2" xfId="0"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wrapText="1"/>
    </xf>
    <xf numFmtId="0" fontId="21" fillId="0" borderId="6"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1" fillId="2" borderId="2" xfId="0" applyFont="1" applyFill="1" applyBorder="1" applyAlignment="1">
      <alignment horizontal="center" vertical="center" wrapText="1"/>
    </xf>
    <xf numFmtId="0" fontId="20" fillId="2" borderId="2" xfId="0" applyFont="1" applyFill="1" applyBorder="1"/>
    <xf numFmtId="164" fontId="23" fillId="0" borderId="2" xfId="0" applyNumberFormat="1" applyFont="1" applyBorder="1" applyAlignment="1">
      <alignment horizontal="left" vertical="center"/>
    </xf>
    <xf numFmtId="0" fontId="24" fillId="2" borderId="2" xfId="0" applyFont="1" applyFill="1" applyBorder="1" applyAlignment="1">
      <alignment horizontal="center" vertical="center" wrapText="1"/>
    </xf>
    <xf numFmtId="0" fontId="24" fillId="0" borderId="0" xfId="0" applyFont="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4" fillId="0" borderId="0" xfId="0" applyFont="1" applyAlignment="1">
      <alignment horizontal="center" vertical="center" wrapText="1"/>
    </xf>
    <xf numFmtId="0" fontId="21" fillId="0" borderId="12" xfId="0" applyFont="1" applyBorder="1" applyAlignment="1">
      <alignment horizontal="center" vertical="center" wrapText="1"/>
    </xf>
    <xf numFmtId="164" fontId="23" fillId="0" borderId="1" xfId="0" applyNumberFormat="1" applyFont="1" applyBorder="1" applyAlignment="1">
      <alignment horizontal="left" vertical="center"/>
    </xf>
    <xf numFmtId="0" fontId="20" fillId="0" borderId="13" xfId="0" applyFont="1" applyBorder="1"/>
    <xf numFmtId="0" fontId="24" fillId="0" borderId="14"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0" borderId="16" xfId="0" applyFont="1" applyBorder="1" applyAlignment="1">
      <alignment vertical="top" wrapText="1"/>
    </xf>
    <xf numFmtId="164" fontId="23" fillId="0" borderId="17" xfId="0" applyNumberFormat="1" applyFont="1" applyBorder="1" applyAlignment="1">
      <alignment horizontal="left" vertical="center"/>
    </xf>
    <xf numFmtId="164" fontId="23" fillId="0" borderId="18" xfId="0" applyNumberFormat="1" applyFont="1" applyBorder="1" applyAlignment="1">
      <alignment horizontal="left" vertical="center"/>
    </xf>
    <xf numFmtId="0" fontId="20" fillId="0" borderId="19" xfId="0" applyFont="1" applyBorder="1"/>
    <xf numFmtId="0" fontId="20" fillId="0" borderId="20" xfId="0" applyFont="1" applyBorder="1" applyAlignment="1">
      <alignment vertical="top" wrapText="1"/>
    </xf>
    <xf numFmtId="164" fontId="20" fillId="0" borderId="12" xfId="0" applyNumberFormat="1" applyFont="1" applyBorder="1"/>
    <xf numFmtId="0" fontId="24" fillId="0" borderId="2" xfId="0" applyFont="1" applyBorder="1" applyAlignment="1">
      <alignment horizontal="center" vertical="center" wrapText="1"/>
    </xf>
    <xf numFmtId="0" fontId="24" fillId="0" borderId="0" xfId="0" applyFont="1" applyAlignment="1">
      <alignment vertical="center"/>
    </xf>
    <xf numFmtId="0" fontId="24" fillId="0" borderId="0" xfId="0" applyFont="1" applyAlignment="1">
      <alignment horizontal="center" vertical="center"/>
    </xf>
    <xf numFmtId="0" fontId="24" fillId="2" borderId="2" xfId="0" applyFont="1" applyFill="1" applyBorder="1" applyAlignment="1">
      <alignment horizontal="center" vertical="center"/>
    </xf>
    <xf numFmtId="0" fontId="24" fillId="0" borderId="2" xfId="0" applyFont="1" applyBorder="1" applyAlignment="1">
      <alignment vertical="center" wrapText="1"/>
    </xf>
    <xf numFmtId="164" fontId="24" fillId="0" borderId="2" xfId="1" applyFont="1" applyBorder="1" applyAlignment="1">
      <alignment vertical="center"/>
    </xf>
    <xf numFmtId="0" fontId="24" fillId="0" borderId="2" xfId="0" applyFont="1" applyBorder="1" applyAlignment="1">
      <alignment vertical="top" wrapText="1"/>
    </xf>
    <xf numFmtId="0" fontId="24" fillId="0" borderId="2" xfId="0" applyFont="1" applyBorder="1" applyAlignment="1">
      <alignment vertical="top"/>
    </xf>
    <xf numFmtId="0" fontId="24" fillId="0" borderId="2" xfId="0" applyFont="1" applyBorder="1" applyAlignment="1">
      <alignment horizontal="center"/>
    </xf>
    <xf numFmtId="164" fontId="24" fillId="0" borderId="2" xfId="1" applyFont="1" applyBorder="1"/>
    <xf numFmtId="165" fontId="26" fillId="0" borderId="0" xfId="0" applyNumberFormat="1" applyFont="1" applyAlignment="1">
      <alignment vertical="center"/>
    </xf>
    <xf numFmtId="165" fontId="24" fillId="0" borderId="2" xfId="0" applyNumberFormat="1" applyFont="1" applyBorder="1" applyAlignment="1">
      <alignment horizontal="center" vertical="center" wrapText="1"/>
    </xf>
    <xf numFmtId="165" fontId="24" fillId="0" borderId="2" xfId="0" applyNumberFormat="1" applyFont="1" applyBorder="1" applyAlignment="1">
      <alignment vertical="center"/>
    </xf>
    <xf numFmtId="165" fontId="26" fillId="0" borderId="2" xfId="0" applyNumberFormat="1" applyFont="1" applyBorder="1" applyAlignment="1">
      <alignment vertical="center"/>
    </xf>
    <xf numFmtId="164" fontId="20" fillId="2" borderId="2" xfId="0" applyNumberFormat="1" applyFont="1" applyFill="1" applyBorder="1"/>
    <xf numFmtId="0" fontId="24" fillId="0" borderId="2" xfId="0" applyFont="1" applyBorder="1" applyAlignment="1">
      <alignment horizontal="center" vertical="center"/>
    </xf>
    <xf numFmtId="44" fontId="24" fillId="2" borderId="2" xfId="0" applyNumberFormat="1" applyFont="1" applyFill="1" applyBorder="1" applyAlignment="1">
      <alignment vertical="center"/>
    </xf>
    <xf numFmtId="0" fontId="24"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7" fillId="0" borderId="2" xfId="0" applyFont="1" applyBorder="1" applyAlignment="1">
      <alignment horizontal="left" vertical="center" wrapText="1"/>
    </xf>
    <xf numFmtId="164" fontId="26" fillId="0" borderId="2" xfId="0" applyNumberFormat="1" applyFont="1" applyBorder="1" applyAlignment="1">
      <alignment vertical="center"/>
    </xf>
    <xf numFmtId="0" fontId="26" fillId="2" borderId="2" xfId="0" applyFont="1" applyFill="1" applyBorder="1" applyAlignment="1">
      <alignment horizontal="center" vertical="center" wrapText="1"/>
    </xf>
    <xf numFmtId="164" fontId="25" fillId="5" borderId="11" xfId="0" applyNumberFormat="1" applyFont="1" applyFill="1" applyBorder="1" applyAlignment="1">
      <alignment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0" borderId="0" xfId="0" applyFont="1" applyAlignment="1">
      <alignment vertical="center"/>
    </xf>
    <xf numFmtId="0" fontId="2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6"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vertical="center"/>
    </xf>
    <xf numFmtId="0" fontId="25" fillId="2" borderId="1" xfId="0" applyFont="1" applyFill="1" applyBorder="1" applyAlignment="1">
      <alignment horizontal="center" vertical="center" wrapText="1"/>
    </xf>
    <xf numFmtId="0" fontId="25" fillId="0" borderId="2" xfId="0" applyFont="1" applyBorder="1" applyAlignment="1">
      <alignment vertical="center" wrapText="1"/>
    </xf>
    <xf numFmtId="0" fontId="26" fillId="2" borderId="1" xfId="0" applyFont="1" applyFill="1" applyBorder="1" applyAlignment="1">
      <alignment horizontal="center" vertical="center" wrapText="1"/>
    </xf>
    <xf numFmtId="0" fontId="20" fillId="0" borderId="2" xfId="0" applyFont="1" applyBorder="1" applyAlignment="1">
      <alignment vertical="top" wrapText="1"/>
    </xf>
    <xf numFmtId="0" fontId="22" fillId="0" borderId="2" xfId="0" applyFont="1" applyBorder="1" applyAlignment="1">
      <alignment horizontal="center" vertical="center" wrapText="1"/>
    </xf>
    <xf numFmtId="44" fontId="24" fillId="0" borderId="2" xfId="2" applyFont="1" applyBorder="1" applyAlignment="1">
      <alignment vertical="center"/>
    </xf>
    <xf numFmtId="0" fontId="27" fillId="0" borderId="2" xfId="0" applyFont="1" applyBorder="1" applyAlignment="1">
      <alignment vertical="center" wrapText="1"/>
    </xf>
    <xf numFmtId="6" fontId="24" fillId="0" borderId="2" xfId="0" applyNumberFormat="1" applyFont="1" applyBorder="1" applyAlignment="1">
      <alignment horizontal="center" vertical="center" wrapText="1"/>
    </xf>
    <xf numFmtId="0" fontId="24" fillId="0" borderId="1" xfId="0" applyFont="1" applyBorder="1" applyAlignment="1">
      <alignment horizontal="center" vertical="center" wrapText="1"/>
    </xf>
    <xf numFmtId="6" fontId="24" fillId="0" borderId="2" xfId="2" applyNumberFormat="1" applyFont="1" applyBorder="1" applyAlignment="1">
      <alignment vertical="center"/>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164" fontId="25" fillId="5" borderId="23" xfId="1" applyFont="1" applyFill="1" applyBorder="1" applyAlignment="1">
      <alignment horizontal="right" vertical="center" wrapText="1"/>
    </xf>
    <xf numFmtId="0" fontId="26" fillId="2" borderId="4" xfId="0" applyFont="1" applyFill="1" applyBorder="1" applyAlignment="1">
      <alignment horizontal="center" vertical="center"/>
    </xf>
    <xf numFmtId="0" fontId="26" fillId="2" borderId="6" xfId="0" applyFont="1" applyFill="1" applyBorder="1" applyAlignment="1">
      <alignment horizontal="center" vertical="center"/>
    </xf>
    <xf numFmtId="0" fontId="24"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26" fillId="5" borderId="24"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24" fillId="0" borderId="26" xfId="0" applyFont="1" applyBorder="1" applyAlignment="1">
      <alignment horizontal="left" vertical="center" wrapText="1"/>
    </xf>
    <xf numFmtId="0" fontId="28"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 xfId="0" applyFont="1" applyFill="1" applyBorder="1" applyAlignment="1">
      <alignment horizontal="center" vertical="center" wrapText="1"/>
    </xf>
    <xf numFmtId="164" fontId="20" fillId="2" borderId="1" xfId="0" applyNumberFormat="1" applyFont="1" applyFill="1" applyBorder="1" applyAlignment="1">
      <alignment horizontal="center" wrapText="1"/>
    </xf>
    <xf numFmtId="164" fontId="20" fillId="2" borderId="24"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0" fillId="0" borderId="0" xfId="0" applyAlignment="1">
      <alignment horizontal="center"/>
    </xf>
    <xf numFmtId="0" fontId="19" fillId="0" borderId="0" xfId="0" applyFont="1" applyAlignment="1">
      <alignment horizontal="center"/>
    </xf>
    <xf numFmtId="0" fontId="19" fillId="0" borderId="8" xfId="0" applyFont="1" applyBorder="1" applyAlignment="1">
      <alignment horizontal="center" vertical="center" wrapText="1"/>
    </xf>
    <xf numFmtId="0" fontId="19" fillId="0" borderId="0" xfId="0" applyFont="1" applyAlignment="1">
      <alignment horizontal="center" vertical="center" wrapText="1"/>
    </xf>
    <xf numFmtId="0" fontId="0" fillId="0" borderId="8" xfId="0" applyBorder="1" applyAlignment="1">
      <alignment horizontal="left" wrapText="1"/>
    </xf>
    <xf numFmtId="0" fontId="0" fillId="0" borderId="0" xfId="0" applyAlignment="1">
      <alignment horizontal="left" wrapText="1"/>
    </xf>
    <xf numFmtId="0" fontId="24" fillId="0" borderId="2" xfId="0" applyFont="1" applyBorder="1" applyAlignment="1">
      <alignment horizontal="center" vertical="center" wrapText="1"/>
    </xf>
    <xf numFmtId="0" fontId="20" fillId="0" borderId="0" xfId="0" applyFont="1" applyAlignment="1">
      <alignment horizont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27" xfId="0" applyFont="1" applyBorder="1" applyAlignment="1">
      <alignment horizontal="center" wrapText="1"/>
    </xf>
    <xf numFmtId="0" fontId="20" fillId="0" borderId="28" xfId="0" applyFont="1" applyBorder="1" applyAlignment="1">
      <alignment horizontal="center" wrapText="1"/>
    </xf>
  </cellXfs>
  <cellStyles count="4">
    <cellStyle name="Currency" xfId="1" builtinId="4"/>
    <cellStyle name="Currency 2" xfId="2" xr:uid="{00000000-0005-0000-0000-000001000000}"/>
    <cellStyle name="Normal" xfId="0" builtinId="0"/>
    <cellStyle name="Normal 4"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abSelected="1" topLeftCell="A3" zoomScale="196" zoomScaleNormal="196" workbookViewId="0">
      <selection activeCell="S2" sqref="S2"/>
    </sheetView>
  </sheetViews>
  <sheetFormatPr baseColWidth="10" defaultColWidth="8.83203125" defaultRowHeight="16" x14ac:dyDescent="0.2"/>
  <cols>
    <col min="1" max="3" width="8.83203125" style="71"/>
    <col min="4" max="5" width="29.1640625" style="71" customWidth="1"/>
    <col min="6" max="8" width="8.83203125" style="73"/>
    <col min="9" max="9" width="10.1640625" style="71" customWidth="1"/>
    <col min="10" max="10" width="8.83203125" style="71"/>
    <col min="11" max="11" width="10.83203125" style="71" customWidth="1"/>
    <col min="12" max="12" width="10.6640625" style="71" customWidth="1"/>
    <col min="13" max="13" width="8.83203125" style="71"/>
    <col min="14" max="14" width="14.6640625" style="71" customWidth="1"/>
    <col min="15" max="19" width="8.83203125" style="71"/>
    <col min="20" max="20" width="31.33203125" style="72" customWidth="1"/>
    <col min="21" max="16384" width="8.83203125" style="71"/>
  </cols>
  <sheetData>
    <row r="1" spans="1:20" x14ac:dyDescent="0.2">
      <c r="A1" s="39"/>
      <c r="B1" s="91" t="s">
        <v>0</v>
      </c>
      <c r="C1" s="91"/>
      <c r="D1" s="91"/>
      <c r="E1" s="91"/>
      <c r="F1" s="91"/>
      <c r="G1" s="91"/>
      <c r="H1" s="91"/>
      <c r="I1" s="91"/>
      <c r="J1" s="91"/>
      <c r="K1" s="91"/>
      <c r="L1" s="91"/>
      <c r="M1" s="91"/>
      <c r="N1" s="91"/>
      <c r="O1" s="40"/>
      <c r="P1" s="40"/>
      <c r="Q1" s="40"/>
      <c r="R1" s="40"/>
      <c r="S1" s="39"/>
      <c r="T1" s="22"/>
    </row>
    <row r="2" spans="1:20" x14ac:dyDescent="0.2">
      <c r="A2" s="39"/>
      <c r="B2" s="92" t="s">
        <v>1</v>
      </c>
      <c r="C2" s="93"/>
      <c r="D2" s="94"/>
      <c r="E2" s="94"/>
      <c r="F2" s="94"/>
      <c r="G2" s="94"/>
      <c r="H2" s="94"/>
      <c r="I2" s="94"/>
      <c r="J2" s="94"/>
      <c r="K2" s="94"/>
      <c r="L2" s="94"/>
      <c r="M2" s="94"/>
      <c r="N2" s="94"/>
      <c r="O2" s="94"/>
      <c r="P2" s="94"/>
      <c r="Q2" s="94"/>
      <c r="R2" s="95"/>
      <c r="S2" s="39"/>
      <c r="T2" s="22"/>
    </row>
    <row r="3" spans="1:20" ht="94.5" customHeight="1" x14ac:dyDescent="0.2">
      <c r="A3" s="39"/>
      <c r="B3" s="96" t="s">
        <v>2</v>
      </c>
      <c r="C3" s="97"/>
      <c r="D3" s="98"/>
      <c r="E3" s="98"/>
      <c r="F3" s="98"/>
      <c r="G3" s="98"/>
      <c r="H3" s="98"/>
      <c r="I3" s="98"/>
      <c r="J3" s="98"/>
      <c r="K3" s="98"/>
      <c r="L3" s="98"/>
      <c r="M3" s="98"/>
      <c r="N3" s="98"/>
      <c r="O3" s="98"/>
      <c r="P3" s="98"/>
      <c r="Q3" s="98"/>
      <c r="R3" s="98"/>
      <c r="S3" s="39"/>
      <c r="T3" s="22"/>
    </row>
    <row r="4" spans="1:20" ht="23" x14ac:dyDescent="0.2">
      <c r="A4" s="99"/>
      <c r="B4" s="99"/>
      <c r="C4" s="99"/>
      <c r="D4" s="99"/>
      <c r="E4" s="99"/>
      <c r="F4" s="99"/>
      <c r="G4" s="99"/>
      <c r="H4" s="99"/>
      <c r="I4" s="99"/>
      <c r="J4" s="99"/>
      <c r="K4" s="99"/>
      <c r="L4" s="99"/>
      <c r="M4" s="99"/>
      <c r="N4" s="99"/>
      <c r="O4" s="100" t="s">
        <v>3</v>
      </c>
      <c r="P4" s="100"/>
      <c r="Q4" s="100"/>
      <c r="R4" s="100"/>
      <c r="S4" s="101"/>
      <c r="T4" s="89" t="s">
        <v>4</v>
      </c>
    </row>
    <row r="5" spans="1:20" ht="143" x14ac:dyDescent="0.2">
      <c r="A5" s="66" t="s">
        <v>5</v>
      </c>
      <c r="B5" s="67" t="s">
        <v>6</v>
      </c>
      <c r="C5" s="67" t="s">
        <v>7</v>
      </c>
      <c r="D5" s="68" t="s">
        <v>8</v>
      </c>
      <c r="E5" s="68" t="s">
        <v>9</v>
      </c>
      <c r="F5" s="66" t="s">
        <v>10</v>
      </c>
      <c r="G5" s="66" t="s">
        <v>11</v>
      </c>
      <c r="H5" s="66" t="s">
        <v>12</v>
      </c>
      <c r="I5" s="66" t="s">
        <v>13</v>
      </c>
      <c r="J5" s="66" t="s">
        <v>14</v>
      </c>
      <c r="K5" s="69" t="s">
        <v>15</v>
      </c>
      <c r="L5" s="66" t="s">
        <v>16</v>
      </c>
      <c r="M5" s="66" t="s">
        <v>17</v>
      </c>
      <c r="N5" s="66" t="s">
        <v>18</v>
      </c>
      <c r="O5" s="60" t="s">
        <v>19</v>
      </c>
      <c r="P5" s="60" t="s">
        <v>20</v>
      </c>
      <c r="Q5" s="60" t="s">
        <v>21</v>
      </c>
      <c r="R5" s="60" t="s">
        <v>22</v>
      </c>
      <c r="S5" s="78" t="s">
        <v>23</v>
      </c>
      <c r="T5" s="90"/>
    </row>
    <row r="6" spans="1:20" s="38" customFormat="1" ht="31.75" customHeight="1" x14ac:dyDescent="0.2">
      <c r="A6" s="38" t="s">
        <v>24</v>
      </c>
      <c r="B6" s="38" t="s">
        <v>25</v>
      </c>
      <c r="C6" s="38" t="s">
        <v>26</v>
      </c>
      <c r="D6" s="42" t="s">
        <v>27</v>
      </c>
      <c r="E6" s="38" t="s">
        <v>28</v>
      </c>
      <c r="F6" s="38" t="s">
        <v>29</v>
      </c>
      <c r="G6" s="38" t="s">
        <v>30</v>
      </c>
      <c r="H6" s="38" t="s">
        <v>31</v>
      </c>
      <c r="I6" s="83">
        <v>1299</v>
      </c>
      <c r="J6" s="38">
        <v>18</v>
      </c>
      <c r="K6" s="83">
        <v>23382</v>
      </c>
      <c r="L6" s="83">
        <v>2134</v>
      </c>
      <c r="N6" s="83">
        <v>25516</v>
      </c>
    </row>
    <row r="7" spans="1:20" s="38" customFormat="1" ht="31.75" customHeight="1" x14ac:dyDescent="0.2">
      <c r="A7" s="38" t="s">
        <v>24</v>
      </c>
      <c r="B7" s="38" t="s">
        <v>25</v>
      </c>
      <c r="C7" s="38" t="s">
        <v>32</v>
      </c>
      <c r="D7" s="42" t="s">
        <v>33</v>
      </c>
      <c r="E7" s="38" t="s">
        <v>34</v>
      </c>
      <c r="F7" s="38" t="s">
        <v>29</v>
      </c>
      <c r="G7" s="38" t="s">
        <v>30</v>
      </c>
      <c r="H7" s="38" t="s">
        <v>35</v>
      </c>
      <c r="N7" s="38" t="s">
        <v>36</v>
      </c>
    </row>
    <row r="8" spans="1:20" s="38" customFormat="1" ht="31.75" customHeight="1" x14ac:dyDescent="0.2">
      <c r="A8" s="38" t="s">
        <v>24</v>
      </c>
      <c r="B8" s="38" t="s">
        <v>25</v>
      </c>
      <c r="C8" s="38" t="s">
        <v>32</v>
      </c>
      <c r="D8" s="42" t="s">
        <v>37</v>
      </c>
      <c r="E8" s="38" t="s">
        <v>38</v>
      </c>
      <c r="F8" s="38" t="s">
        <v>29</v>
      </c>
      <c r="G8" s="38" t="s">
        <v>39</v>
      </c>
      <c r="H8" s="38" t="s">
        <v>40</v>
      </c>
      <c r="I8" s="38">
        <v>50</v>
      </c>
      <c r="J8" s="38">
        <v>200</v>
      </c>
      <c r="K8" s="38">
        <f>I8*J8</f>
        <v>10000</v>
      </c>
      <c r="L8" s="38">
        <f>K8*0.09</f>
        <v>900</v>
      </c>
      <c r="N8" s="38">
        <f>K8+L8</f>
        <v>10900</v>
      </c>
    </row>
    <row r="9" spans="1:20" s="38" customFormat="1" ht="31.75" customHeight="1" x14ac:dyDescent="0.2">
      <c r="A9" s="38" t="s">
        <v>24</v>
      </c>
      <c r="B9" s="38" t="s">
        <v>25</v>
      </c>
      <c r="C9" s="38" t="s">
        <v>32</v>
      </c>
      <c r="D9" s="42" t="s">
        <v>41</v>
      </c>
      <c r="E9" s="38" t="s">
        <v>42</v>
      </c>
      <c r="F9" s="38" t="s">
        <v>29</v>
      </c>
      <c r="G9" s="38" t="s">
        <v>39</v>
      </c>
      <c r="H9" s="38" t="s">
        <v>40</v>
      </c>
      <c r="I9" s="38">
        <v>200</v>
      </c>
      <c r="J9" s="38">
        <v>150</v>
      </c>
      <c r="K9" s="38">
        <f>I9*J9</f>
        <v>30000</v>
      </c>
      <c r="L9" s="38">
        <f>K9*0.09</f>
        <v>2700</v>
      </c>
      <c r="N9" s="38">
        <f>K9+L9</f>
        <v>32700</v>
      </c>
    </row>
    <row r="10" spans="1:20" s="26" customFormat="1" ht="31.75" customHeight="1" x14ac:dyDescent="0.2">
      <c r="A10" s="38" t="s">
        <v>24</v>
      </c>
      <c r="B10" s="38" t="s">
        <v>25</v>
      </c>
      <c r="C10" s="38" t="s">
        <v>26</v>
      </c>
      <c r="D10" s="42" t="s">
        <v>43</v>
      </c>
      <c r="E10" s="38" t="s">
        <v>44</v>
      </c>
      <c r="F10" s="38" t="s">
        <v>29</v>
      </c>
      <c r="G10" s="38" t="s">
        <v>30</v>
      </c>
      <c r="H10" s="38" t="s">
        <v>31</v>
      </c>
      <c r="I10" s="83">
        <v>4839</v>
      </c>
      <c r="J10" s="38">
        <v>1</v>
      </c>
      <c r="K10" s="83">
        <v>4839</v>
      </c>
      <c r="L10" s="83">
        <v>443</v>
      </c>
      <c r="M10" s="83">
        <v>92</v>
      </c>
      <c r="N10" s="83">
        <v>5374</v>
      </c>
      <c r="O10" s="38"/>
      <c r="P10" s="38"/>
      <c r="Q10" s="38"/>
      <c r="R10" s="38"/>
      <c r="S10" s="84"/>
      <c r="T10" s="38"/>
    </row>
    <row r="11" spans="1:20" ht="31.75" customHeight="1" x14ac:dyDescent="0.2">
      <c r="A11" s="38" t="s">
        <v>24</v>
      </c>
      <c r="B11" s="56" t="s">
        <v>25</v>
      </c>
      <c r="C11" s="56" t="s">
        <v>26</v>
      </c>
      <c r="D11" s="42" t="s">
        <v>45</v>
      </c>
      <c r="E11" s="58" t="s">
        <v>46</v>
      </c>
      <c r="F11" s="53" t="s">
        <v>29</v>
      </c>
      <c r="G11" s="53" t="s">
        <v>47</v>
      </c>
      <c r="H11" s="38" t="s">
        <v>31</v>
      </c>
      <c r="I11" s="43" t="s">
        <v>48</v>
      </c>
      <c r="J11" s="53">
        <v>15</v>
      </c>
      <c r="K11" s="43">
        <v>5700</v>
      </c>
      <c r="L11" s="43">
        <v>520</v>
      </c>
      <c r="M11" s="43"/>
      <c r="N11" s="59">
        <v>6220</v>
      </c>
      <c r="O11" s="41"/>
      <c r="P11" s="41"/>
      <c r="Q11" s="41"/>
      <c r="R11" s="41"/>
      <c r="S11" s="75"/>
      <c r="T11" s="42"/>
    </row>
    <row r="12" spans="1:20" ht="31.75" customHeight="1" x14ac:dyDescent="0.2">
      <c r="A12" s="38" t="s">
        <v>24</v>
      </c>
      <c r="B12" s="56" t="s">
        <v>49</v>
      </c>
      <c r="C12" s="56" t="s">
        <v>26</v>
      </c>
      <c r="D12" s="82" t="s">
        <v>50</v>
      </c>
      <c r="E12" s="58" t="s">
        <v>51</v>
      </c>
      <c r="F12" s="53" t="s">
        <v>29</v>
      </c>
      <c r="G12" s="53" t="s">
        <v>30</v>
      </c>
      <c r="H12" s="53" t="s">
        <v>52</v>
      </c>
      <c r="I12" s="85">
        <v>999</v>
      </c>
      <c r="J12" s="38">
        <v>15</v>
      </c>
      <c r="K12" s="85">
        <v>14985</v>
      </c>
      <c r="L12" s="85">
        <v>1367</v>
      </c>
      <c r="M12" s="81"/>
      <c r="N12" s="59">
        <v>16352</v>
      </c>
      <c r="O12" s="41"/>
      <c r="P12" s="41"/>
      <c r="Q12" s="41"/>
      <c r="R12" s="41"/>
      <c r="S12" s="75"/>
      <c r="T12" s="42"/>
    </row>
    <row r="13" spans="1:20" ht="31.75" customHeight="1" x14ac:dyDescent="0.2">
      <c r="A13" s="38" t="s">
        <v>24</v>
      </c>
      <c r="B13" s="56" t="s">
        <v>49</v>
      </c>
      <c r="C13" s="56" t="s">
        <v>26</v>
      </c>
      <c r="D13" s="42" t="s">
        <v>53</v>
      </c>
      <c r="E13" s="58" t="s">
        <v>54</v>
      </c>
      <c r="F13" s="53" t="s">
        <v>29</v>
      </c>
      <c r="G13" s="53" t="s">
        <v>30</v>
      </c>
      <c r="H13" s="38" t="s">
        <v>55</v>
      </c>
      <c r="I13" s="81">
        <v>329.96</v>
      </c>
      <c r="J13" s="53">
        <v>3</v>
      </c>
      <c r="K13" s="81">
        <v>989.88</v>
      </c>
      <c r="L13" s="81">
        <v>89.09</v>
      </c>
      <c r="M13" s="81"/>
      <c r="N13" s="59">
        <v>1078.97</v>
      </c>
      <c r="O13" s="41"/>
      <c r="P13" s="41"/>
      <c r="Q13" s="41"/>
      <c r="R13" s="41"/>
      <c r="S13" s="75"/>
      <c r="T13" s="42"/>
    </row>
    <row r="14" spans="1:20" ht="31.75" customHeight="1" x14ac:dyDescent="0.2">
      <c r="A14" s="38" t="s">
        <v>24</v>
      </c>
      <c r="B14" s="56" t="s">
        <v>49</v>
      </c>
      <c r="C14" s="56" t="s">
        <v>26</v>
      </c>
      <c r="D14" s="42" t="s">
        <v>56</v>
      </c>
      <c r="E14" s="38" t="s">
        <v>57</v>
      </c>
      <c r="F14" s="53" t="s">
        <v>29</v>
      </c>
      <c r="G14" s="53" t="s">
        <v>47</v>
      </c>
      <c r="H14" s="38" t="s">
        <v>31</v>
      </c>
      <c r="I14" s="43">
        <v>150</v>
      </c>
      <c r="J14" s="53">
        <v>100</v>
      </c>
      <c r="K14" s="43">
        <v>15000</v>
      </c>
      <c r="L14" s="43">
        <v>1350</v>
      </c>
      <c r="M14" s="43"/>
      <c r="N14" s="59">
        <v>16350</v>
      </c>
      <c r="O14" s="41"/>
      <c r="P14" s="41"/>
      <c r="Q14" s="41"/>
      <c r="R14" s="41"/>
      <c r="S14" s="75"/>
      <c r="T14" s="42"/>
    </row>
    <row r="16" spans="1:20" ht="31.75" customHeight="1" x14ac:dyDescent="0.2">
      <c r="A16" s="38"/>
      <c r="B16" s="56"/>
      <c r="C16" s="56"/>
      <c r="D16" s="42"/>
      <c r="E16" s="58"/>
      <c r="F16" s="53"/>
      <c r="G16" s="53"/>
      <c r="H16" s="38"/>
      <c r="I16" s="43"/>
      <c r="J16" s="53"/>
      <c r="K16" s="43"/>
      <c r="L16" s="43"/>
      <c r="M16" s="43"/>
      <c r="N16" s="59"/>
      <c r="O16" s="41"/>
      <c r="P16" s="41"/>
      <c r="Q16" s="41"/>
      <c r="R16" s="41"/>
      <c r="S16" s="75"/>
      <c r="T16" s="42"/>
    </row>
    <row r="17" spans="1:20" ht="31.75" customHeight="1" x14ac:dyDescent="0.2">
      <c r="A17" s="38"/>
      <c r="B17" s="56"/>
      <c r="C17" s="56"/>
      <c r="D17" s="42"/>
      <c r="E17" s="58"/>
      <c r="F17" s="53"/>
      <c r="G17" s="53"/>
      <c r="H17" s="38"/>
      <c r="I17" s="43"/>
      <c r="J17" s="53"/>
      <c r="K17" s="43"/>
      <c r="L17" s="43"/>
      <c r="M17" s="43"/>
      <c r="N17" s="59"/>
      <c r="O17" s="41"/>
      <c r="P17" s="41"/>
      <c r="Q17" s="41"/>
      <c r="R17" s="41"/>
      <c r="S17" s="74"/>
      <c r="T17" s="42"/>
    </row>
    <row r="18" spans="1:20" ht="31.75" customHeight="1" x14ac:dyDescent="0.2">
      <c r="A18" s="38"/>
      <c r="B18" s="56"/>
      <c r="C18" s="56"/>
      <c r="D18" s="42"/>
      <c r="E18" s="58"/>
      <c r="F18" s="53"/>
      <c r="G18" s="53"/>
      <c r="H18" s="38"/>
      <c r="I18" s="43"/>
      <c r="J18" s="53"/>
      <c r="K18" s="43"/>
      <c r="L18" s="43"/>
      <c r="M18" s="43"/>
      <c r="N18" s="59"/>
      <c r="O18" s="41"/>
      <c r="P18" s="41"/>
      <c r="Q18" s="41"/>
      <c r="R18" s="41"/>
      <c r="S18" s="74"/>
      <c r="T18" s="42"/>
    </row>
    <row r="19" spans="1:20" ht="31.75" customHeight="1" x14ac:dyDescent="0.2">
      <c r="A19" s="38"/>
      <c r="B19" s="56"/>
      <c r="C19" s="56"/>
      <c r="D19" s="42"/>
      <c r="E19" s="58"/>
      <c r="F19" s="53"/>
      <c r="G19" s="53"/>
      <c r="H19" s="38"/>
      <c r="I19" s="43"/>
      <c r="J19" s="53"/>
      <c r="K19" s="43"/>
      <c r="L19" s="43"/>
      <c r="M19" s="43"/>
      <c r="N19" s="59"/>
      <c r="O19" s="41"/>
      <c r="P19" s="41"/>
      <c r="Q19" s="41"/>
      <c r="R19" s="41"/>
      <c r="S19" s="74"/>
      <c r="T19" s="42"/>
    </row>
    <row r="20" spans="1:20" ht="31.75" customHeight="1" x14ac:dyDescent="0.2">
      <c r="A20" s="38"/>
      <c r="B20" s="56"/>
      <c r="C20" s="56"/>
      <c r="D20" s="42"/>
      <c r="E20" s="58"/>
      <c r="F20" s="53"/>
      <c r="G20" s="53"/>
      <c r="H20" s="38"/>
      <c r="I20" s="43"/>
      <c r="J20" s="53"/>
      <c r="K20" s="43"/>
      <c r="L20" s="43"/>
      <c r="M20" s="43"/>
      <c r="N20" s="59"/>
      <c r="O20" s="41"/>
      <c r="P20" s="41"/>
      <c r="Q20" s="41"/>
      <c r="R20" s="41"/>
      <c r="S20" s="74"/>
      <c r="T20" s="42"/>
    </row>
    <row r="21" spans="1:20" ht="31.75" customHeight="1" x14ac:dyDescent="0.2">
      <c r="A21" s="38"/>
      <c r="B21" s="56"/>
      <c r="C21" s="56"/>
      <c r="D21" s="42"/>
      <c r="E21" s="58"/>
      <c r="F21" s="53"/>
      <c r="G21" s="53"/>
      <c r="H21" s="38"/>
      <c r="I21" s="43"/>
      <c r="J21" s="53"/>
      <c r="K21" s="43"/>
      <c r="L21" s="43"/>
      <c r="M21" s="43"/>
      <c r="N21" s="59"/>
      <c r="O21" s="41"/>
      <c r="P21" s="41"/>
      <c r="Q21" s="41"/>
      <c r="R21" s="41"/>
      <c r="S21" s="74"/>
      <c r="T21" s="42"/>
    </row>
    <row r="22" spans="1:20" ht="31.75" customHeight="1" x14ac:dyDescent="0.2">
      <c r="A22" s="38"/>
      <c r="B22" s="56"/>
      <c r="C22" s="56"/>
      <c r="D22" s="42"/>
      <c r="E22" s="58"/>
      <c r="F22" s="53"/>
      <c r="G22" s="53"/>
      <c r="H22" s="38"/>
      <c r="I22" s="43"/>
      <c r="J22" s="53"/>
      <c r="K22" s="43"/>
      <c r="L22" s="43"/>
      <c r="M22" s="43"/>
      <c r="N22" s="59"/>
      <c r="O22" s="41"/>
      <c r="P22" s="41"/>
      <c r="Q22" s="41"/>
      <c r="R22" s="41"/>
      <c r="S22" s="74"/>
      <c r="T22" s="42"/>
    </row>
    <row r="23" spans="1:20" ht="31.75" customHeight="1" thickBot="1" x14ac:dyDescent="0.25">
      <c r="A23" s="38"/>
      <c r="B23" s="56"/>
      <c r="C23" s="56"/>
      <c r="D23" s="42"/>
      <c r="E23" s="58"/>
      <c r="F23" s="53"/>
      <c r="G23" s="53"/>
      <c r="H23" s="38"/>
      <c r="I23" s="43"/>
      <c r="J23" s="53"/>
      <c r="K23" s="43"/>
      <c r="L23" s="43"/>
      <c r="M23" s="43"/>
      <c r="N23" s="59"/>
      <c r="O23" s="41"/>
      <c r="P23" s="41"/>
      <c r="Q23" s="41"/>
      <c r="R23" s="41"/>
      <c r="S23" s="74"/>
      <c r="T23" s="42"/>
    </row>
    <row r="24" spans="1:20" ht="31.75" customHeight="1" thickBot="1" x14ac:dyDescent="0.25">
      <c r="A24" s="86" t="s">
        <v>58</v>
      </c>
      <c r="B24" s="87"/>
      <c r="C24" s="87"/>
      <c r="D24" s="87"/>
      <c r="E24" s="87"/>
      <c r="F24" s="87"/>
      <c r="G24" s="87"/>
      <c r="H24" s="87"/>
      <c r="I24" s="87"/>
      <c r="J24" s="87"/>
      <c r="K24" s="87"/>
      <c r="L24" s="87"/>
      <c r="M24" s="88"/>
      <c r="N24" s="61">
        <f>SUM(N6:N23)</f>
        <v>114490.97</v>
      </c>
      <c r="O24" s="62"/>
      <c r="P24" s="63"/>
      <c r="Q24" s="63"/>
      <c r="R24" s="63"/>
      <c r="S24" s="76"/>
      <c r="T24" s="77"/>
    </row>
    <row r="25" spans="1:20" ht="31.75" customHeight="1" x14ac:dyDescent="0.2">
      <c r="A25" s="39"/>
      <c r="B25" s="39"/>
      <c r="C25" s="39"/>
      <c r="D25" s="39"/>
      <c r="E25" s="39"/>
      <c r="F25" s="40"/>
      <c r="G25" s="40"/>
      <c r="H25" s="40"/>
      <c r="I25" s="39"/>
      <c r="J25" s="39"/>
      <c r="K25" s="39"/>
      <c r="L25" s="39"/>
      <c r="M25" s="39"/>
      <c r="N25" s="48" t="s">
        <v>59</v>
      </c>
      <c r="O25" s="48" t="s">
        <v>59</v>
      </c>
      <c r="P25" s="40"/>
      <c r="Q25" s="40"/>
      <c r="R25" s="40"/>
      <c r="S25" s="39"/>
      <c r="T25" s="22"/>
    </row>
  </sheetData>
  <mergeCells count="7">
    <mergeCell ref="A24:M24"/>
    <mergeCell ref="T4:T5"/>
    <mergeCell ref="B1:N1"/>
    <mergeCell ref="B2:R2"/>
    <mergeCell ref="B3:R3"/>
    <mergeCell ref="A4:N4"/>
    <mergeCell ref="O4:S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
  <sheetViews>
    <sheetView workbookViewId="0">
      <selection activeCell="E6" sqref="E6"/>
    </sheetView>
  </sheetViews>
  <sheetFormatPr baseColWidth="10" defaultColWidth="11" defaultRowHeight="16" x14ac:dyDescent="0.2"/>
  <cols>
    <col min="1" max="1" width="9.1640625" style="3" customWidth="1"/>
    <col min="2" max="3" width="12.1640625" customWidth="1"/>
    <col min="4" max="5" width="25.83203125" customWidth="1"/>
    <col min="6" max="6" width="7.1640625" customWidth="1"/>
    <col min="7" max="7" width="9.6640625" customWidth="1"/>
    <col min="8" max="8" width="8.5" customWidth="1"/>
    <col min="9" max="9" width="12" customWidth="1"/>
    <col min="10" max="10" width="5.33203125" customWidth="1"/>
    <col min="11" max="11" width="12.1640625" customWidth="1"/>
    <col min="12" max="12" width="11.1640625" customWidth="1"/>
    <col min="13" max="13" width="9" customWidth="1"/>
    <col min="14" max="14" width="14.83203125" customWidth="1"/>
    <col min="15" max="15" width="9" customWidth="1"/>
    <col min="16" max="16" width="9.1640625" customWidth="1"/>
    <col min="17" max="17" width="24.1640625" customWidth="1"/>
  </cols>
  <sheetData>
    <row r="1" spans="1:20" x14ac:dyDescent="0.2">
      <c r="B1" s="105" t="s">
        <v>0</v>
      </c>
      <c r="C1" s="105"/>
      <c r="D1" s="105"/>
      <c r="E1" s="105"/>
      <c r="F1" s="105"/>
      <c r="G1" s="105"/>
      <c r="H1" s="105"/>
      <c r="I1" s="105"/>
      <c r="J1" s="105"/>
      <c r="K1" s="105"/>
      <c r="L1" s="105"/>
    </row>
    <row r="2" spans="1:20" x14ac:dyDescent="0.2">
      <c r="B2" s="106" t="s">
        <v>60</v>
      </c>
      <c r="C2" s="106"/>
      <c r="D2" s="106"/>
      <c r="E2" s="106"/>
      <c r="F2" s="106"/>
      <c r="G2" s="106"/>
      <c r="H2" s="106"/>
      <c r="I2" s="106"/>
      <c r="J2" s="106"/>
      <c r="K2" s="106"/>
      <c r="L2" s="106"/>
    </row>
    <row r="3" spans="1:20" ht="43.75" customHeight="1" x14ac:dyDescent="0.2">
      <c r="B3" s="107" t="s">
        <v>61</v>
      </c>
      <c r="C3" s="108"/>
      <c r="D3" s="108"/>
      <c r="E3" s="108"/>
      <c r="F3" s="108"/>
      <c r="G3" s="108"/>
      <c r="H3" s="108"/>
      <c r="I3" s="108"/>
      <c r="J3" s="108"/>
      <c r="K3" s="108"/>
      <c r="L3" s="108"/>
      <c r="M3" s="108"/>
      <c r="N3" s="108"/>
      <c r="O3" s="108"/>
      <c r="P3" s="108"/>
    </row>
    <row r="4" spans="1:20" ht="55.75" customHeight="1" x14ac:dyDescent="0.2">
      <c r="B4" s="109" t="s">
        <v>62</v>
      </c>
      <c r="C4" s="110"/>
      <c r="D4" s="110"/>
      <c r="E4" s="110"/>
      <c r="F4" s="110"/>
      <c r="G4" s="110"/>
      <c r="H4" s="110"/>
      <c r="I4" s="110"/>
      <c r="J4" s="110"/>
      <c r="K4" s="110"/>
      <c r="L4" s="110"/>
      <c r="M4" s="110"/>
      <c r="N4" s="110"/>
      <c r="O4" s="110"/>
      <c r="P4" s="110"/>
    </row>
    <row r="5" spans="1:20" s="39" customFormat="1" ht="31.75" customHeight="1" x14ac:dyDescent="0.2">
      <c r="A5" s="99"/>
      <c r="B5" s="99"/>
      <c r="C5" s="99"/>
      <c r="D5" s="99"/>
      <c r="E5" s="99"/>
      <c r="F5" s="99"/>
      <c r="G5" s="99"/>
      <c r="H5" s="99"/>
      <c r="I5" s="99"/>
      <c r="J5" s="99"/>
      <c r="K5" s="99"/>
      <c r="L5" s="99"/>
      <c r="M5" s="99"/>
      <c r="N5" s="99"/>
      <c r="O5" s="111" t="s">
        <v>3</v>
      </c>
      <c r="P5" s="111"/>
      <c r="Q5" s="111"/>
      <c r="R5" s="111"/>
      <c r="S5" s="111"/>
    </row>
    <row r="6" spans="1:20" s="22" customFormat="1" ht="156" x14ac:dyDescent="0.2">
      <c r="A6" s="66" t="s">
        <v>5</v>
      </c>
      <c r="B6" s="67" t="s">
        <v>63</v>
      </c>
      <c r="C6" s="67" t="s">
        <v>64</v>
      </c>
      <c r="D6" s="68" t="s">
        <v>8</v>
      </c>
      <c r="E6" s="68" t="s">
        <v>9</v>
      </c>
      <c r="F6" s="66" t="s">
        <v>10</v>
      </c>
      <c r="G6" s="66" t="s">
        <v>11</v>
      </c>
      <c r="H6" s="66" t="s">
        <v>12</v>
      </c>
      <c r="I6" s="66" t="s">
        <v>13</v>
      </c>
      <c r="J6" s="66" t="s">
        <v>14</v>
      </c>
      <c r="K6" s="69" t="s">
        <v>15</v>
      </c>
      <c r="L6" s="66" t="s">
        <v>16</v>
      </c>
      <c r="M6" s="66" t="s">
        <v>17</v>
      </c>
      <c r="N6" s="66" t="s">
        <v>18</v>
      </c>
      <c r="O6" s="21" t="s">
        <v>19</v>
      </c>
      <c r="P6" s="21" t="s">
        <v>20</v>
      </c>
      <c r="Q6" s="21" t="s">
        <v>21</v>
      </c>
      <c r="R6" s="21" t="s">
        <v>22</v>
      </c>
      <c r="S6" s="21" t="s">
        <v>23</v>
      </c>
      <c r="T6" s="26" t="s">
        <v>4</v>
      </c>
    </row>
    <row r="7" spans="1:20" s="39" customFormat="1" ht="14" x14ac:dyDescent="0.2">
      <c r="A7" s="38"/>
      <c r="B7" s="56"/>
      <c r="C7" s="56"/>
      <c r="D7" s="44"/>
      <c r="E7" s="44"/>
      <c r="F7" s="45"/>
      <c r="G7" s="45"/>
      <c r="H7" s="45"/>
      <c r="I7" s="49"/>
      <c r="J7" s="38"/>
      <c r="K7" s="50"/>
      <c r="L7" s="50"/>
      <c r="M7" s="50"/>
      <c r="N7" s="51"/>
      <c r="O7" s="52"/>
      <c r="P7" s="54"/>
      <c r="Q7" s="41"/>
      <c r="R7" s="41"/>
      <c r="S7" s="55"/>
    </row>
    <row r="8" spans="1:20" s="39" customFormat="1" ht="14" x14ac:dyDescent="0.2">
      <c r="A8" s="38"/>
      <c r="B8" s="56"/>
      <c r="C8" s="56"/>
      <c r="D8" s="44"/>
      <c r="E8" s="44"/>
      <c r="F8" s="45"/>
      <c r="G8" s="45"/>
      <c r="H8" s="45"/>
      <c r="I8" s="49"/>
      <c r="J8" s="38"/>
      <c r="K8" s="50"/>
      <c r="L8" s="50"/>
      <c r="M8" s="50"/>
      <c r="N8" s="51"/>
      <c r="O8" s="52"/>
      <c r="P8" s="54"/>
      <c r="Q8" s="41"/>
      <c r="R8" s="41"/>
      <c r="S8" s="55"/>
    </row>
    <row r="9" spans="1:20" s="39" customFormat="1" ht="14" x14ac:dyDescent="0.2">
      <c r="A9" s="38"/>
      <c r="B9" s="57"/>
      <c r="C9" s="57"/>
      <c r="D9" s="44"/>
      <c r="E9" s="44"/>
      <c r="F9" s="45"/>
      <c r="G9" s="45"/>
      <c r="H9" s="44"/>
      <c r="I9" s="47"/>
      <c r="J9" s="46"/>
      <c r="K9" s="50"/>
      <c r="L9" s="50"/>
      <c r="M9" s="50"/>
      <c r="N9" s="51"/>
      <c r="O9" s="52"/>
      <c r="P9" s="54"/>
      <c r="Q9" s="41"/>
      <c r="R9" s="41"/>
      <c r="S9" s="55"/>
    </row>
    <row r="10" spans="1:20" s="22" customFormat="1" ht="20.25" customHeight="1" x14ac:dyDescent="0.15">
      <c r="A10" s="38"/>
      <c r="B10" s="57"/>
      <c r="C10" s="57"/>
      <c r="D10" s="44"/>
      <c r="E10" s="44"/>
      <c r="F10" s="45"/>
      <c r="G10" s="45"/>
      <c r="H10" s="44"/>
      <c r="I10" s="47"/>
      <c r="J10" s="46"/>
      <c r="K10" s="50"/>
      <c r="L10" s="50"/>
      <c r="M10" s="50"/>
      <c r="N10" s="51"/>
      <c r="O10" s="21"/>
      <c r="P10" s="21"/>
      <c r="Q10" s="21"/>
      <c r="R10" s="21"/>
      <c r="S10" s="55"/>
    </row>
    <row r="11" spans="1:20" s="39" customFormat="1" ht="15" thickBot="1" x14ac:dyDescent="0.25">
      <c r="A11" s="38"/>
      <c r="B11" s="57"/>
      <c r="C11" s="57"/>
      <c r="D11" s="44"/>
      <c r="E11" s="44"/>
      <c r="F11" s="45"/>
      <c r="G11" s="45"/>
      <c r="H11" s="44"/>
      <c r="I11" s="47"/>
      <c r="J11" s="46"/>
      <c r="K11" s="50"/>
      <c r="L11" s="50"/>
      <c r="M11" s="50"/>
      <c r="N11" s="51"/>
      <c r="O11" s="102" t="s">
        <v>65</v>
      </c>
      <c r="P11" s="103"/>
      <c r="Q11" s="103"/>
      <c r="R11" s="103"/>
      <c r="S11" s="104"/>
    </row>
    <row r="12" spans="1:20" s="65" customFormat="1" ht="28" customHeight="1" thickBot="1" x14ac:dyDescent="0.25">
      <c r="A12" s="86" t="s">
        <v>58</v>
      </c>
      <c r="B12" s="87"/>
      <c r="C12" s="87"/>
      <c r="D12" s="87"/>
      <c r="E12" s="87"/>
      <c r="F12" s="87"/>
      <c r="G12" s="87"/>
      <c r="H12" s="87"/>
      <c r="I12" s="87"/>
      <c r="J12" s="87"/>
      <c r="K12" s="87"/>
      <c r="L12" s="87"/>
      <c r="M12" s="88"/>
      <c r="N12" s="61">
        <f>SUM(N7:N11)</f>
        <v>0</v>
      </c>
      <c r="O12" s="62"/>
      <c r="P12" s="63"/>
      <c r="Q12" s="63"/>
      <c r="R12" s="63"/>
      <c r="S12" s="64"/>
    </row>
    <row r="13" spans="1:20" x14ac:dyDescent="0.2">
      <c r="L13" s="70" t="s">
        <v>66</v>
      </c>
    </row>
  </sheetData>
  <mergeCells count="8">
    <mergeCell ref="O11:S11"/>
    <mergeCell ref="A12:M12"/>
    <mergeCell ref="B1:L1"/>
    <mergeCell ref="B2:L2"/>
    <mergeCell ref="B3:P3"/>
    <mergeCell ref="B4:P4"/>
    <mergeCell ref="A5:N5"/>
    <mergeCell ref="O5:S5"/>
  </mergeCells>
  <dataValidations count="1">
    <dataValidation allowBlank="1" showInputMessage="1" showErrorMessage="1" promptTitle="Enter Justification" sqref="E7" xr:uid="{00000000-0002-0000-0100-000000000000}"/>
  </dataValidations>
  <pageMargins left="1" right="0.5" top="1" bottom="1" header="0.5" footer="0.5"/>
  <pageSetup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
  <sheetViews>
    <sheetView workbookViewId="0">
      <selection activeCell="E5" sqref="E5"/>
    </sheetView>
  </sheetViews>
  <sheetFormatPr baseColWidth="10" defaultColWidth="10.83203125" defaultRowHeight="14" x14ac:dyDescent="0.2"/>
  <cols>
    <col min="1" max="1" width="10.83203125" style="1"/>
    <col min="2" max="3" width="9.6640625" style="1" customWidth="1"/>
    <col min="4" max="5" width="31" style="1" customWidth="1"/>
    <col min="6" max="6" width="8.33203125" style="1" customWidth="1"/>
    <col min="7" max="7" width="9.6640625" style="1" customWidth="1"/>
    <col min="8" max="8" width="8.33203125" style="1" customWidth="1"/>
    <col min="9" max="9" width="9" style="1" customWidth="1"/>
    <col min="10" max="10" width="6" style="1" customWidth="1"/>
    <col min="11" max="13" width="8.33203125" style="1" customWidth="1"/>
    <col min="14" max="14" width="10.83203125" style="1" customWidth="1"/>
    <col min="15" max="18" width="10.83203125" style="4"/>
    <col min="19" max="19" width="12.33203125" style="1" bestFit="1" customWidth="1"/>
    <col min="20" max="20" width="16.1640625" style="1" customWidth="1"/>
    <col min="21" max="16384" width="10.83203125" style="1"/>
  </cols>
  <sheetData>
    <row r="1" spans="1:20" x14ac:dyDescent="0.2">
      <c r="B1" s="112" t="s">
        <v>0</v>
      </c>
      <c r="C1" s="112"/>
      <c r="D1" s="112"/>
      <c r="E1" s="112"/>
      <c r="F1" s="112"/>
      <c r="G1" s="112"/>
      <c r="H1" s="112"/>
      <c r="I1" s="112"/>
      <c r="J1" s="112"/>
      <c r="K1" s="112"/>
      <c r="L1" s="112"/>
      <c r="M1" s="112"/>
      <c r="N1" s="112"/>
    </row>
    <row r="2" spans="1:20" ht="36" customHeight="1" x14ac:dyDescent="0.2">
      <c r="B2" s="113" t="s">
        <v>67</v>
      </c>
      <c r="C2" s="114"/>
      <c r="D2" s="115"/>
      <c r="E2" s="115"/>
      <c r="F2" s="115"/>
      <c r="G2" s="115"/>
      <c r="H2" s="115"/>
      <c r="I2" s="115"/>
      <c r="J2" s="115"/>
      <c r="K2" s="115"/>
      <c r="L2" s="115"/>
      <c r="M2" s="115"/>
      <c r="N2" s="115"/>
      <c r="O2" s="115"/>
      <c r="P2" s="115"/>
      <c r="Q2" s="115"/>
      <c r="R2" s="116"/>
    </row>
    <row r="3" spans="1:20" ht="27" customHeight="1" thickBot="1" x14ac:dyDescent="0.25">
      <c r="B3" s="92" t="s">
        <v>68</v>
      </c>
      <c r="C3" s="93"/>
      <c r="D3" s="94"/>
      <c r="E3" s="94"/>
      <c r="F3" s="94"/>
      <c r="G3" s="94"/>
      <c r="H3" s="94"/>
      <c r="I3" s="94"/>
      <c r="J3" s="94"/>
      <c r="K3" s="94"/>
      <c r="L3" s="94"/>
      <c r="M3" s="94"/>
      <c r="N3" s="94"/>
      <c r="O3" s="94"/>
      <c r="P3" s="94"/>
      <c r="Q3" s="94"/>
      <c r="R3" s="94"/>
    </row>
    <row r="4" spans="1:20" ht="21" customHeight="1" thickBot="1" x14ac:dyDescent="0.25">
      <c r="B4" s="16"/>
      <c r="C4" s="17"/>
      <c r="D4" s="17"/>
      <c r="E4" s="17"/>
      <c r="F4" s="17"/>
      <c r="G4" s="17"/>
      <c r="H4" s="17"/>
      <c r="I4" s="17"/>
      <c r="J4" s="17"/>
      <c r="K4" s="17"/>
      <c r="L4" s="17"/>
      <c r="M4" s="17"/>
      <c r="N4" s="17"/>
      <c r="O4" s="117" t="s">
        <v>3</v>
      </c>
      <c r="P4" s="118"/>
      <c r="Q4" s="118"/>
      <c r="R4" s="118"/>
      <c r="S4" s="118"/>
      <c r="T4" s="29"/>
    </row>
    <row r="5" spans="1:20" s="2" customFormat="1" ht="144" thickBot="1" x14ac:dyDescent="0.25">
      <c r="A5" s="66" t="s">
        <v>69</v>
      </c>
      <c r="B5" s="25" t="s">
        <v>70</v>
      </c>
      <c r="C5" s="67" t="s">
        <v>7</v>
      </c>
      <c r="D5" s="66" t="s">
        <v>71</v>
      </c>
      <c r="E5" s="68" t="s">
        <v>9</v>
      </c>
      <c r="F5" s="66" t="s">
        <v>10</v>
      </c>
      <c r="G5" s="66" t="s">
        <v>11</v>
      </c>
      <c r="H5" s="66" t="s">
        <v>12</v>
      </c>
      <c r="I5" s="66" t="s">
        <v>13</v>
      </c>
      <c r="J5" s="66" t="s">
        <v>72</v>
      </c>
      <c r="K5" s="66" t="s">
        <v>15</v>
      </c>
      <c r="L5" s="66" t="s">
        <v>16</v>
      </c>
      <c r="M5" s="66" t="s">
        <v>17</v>
      </c>
      <c r="N5" s="66" t="s">
        <v>18</v>
      </c>
      <c r="O5" s="23" t="s">
        <v>19</v>
      </c>
      <c r="P5" s="23" t="s">
        <v>20</v>
      </c>
      <c r="Q5" s="23" t="s">
        <v>21</v>
      </c>
      <c r="R5" s="23" t="s">
        <v>22</v>
      </c>
      <c r="S5" s="24" t="s">
        <v>23</v>
      </c>
      <c r="T5" s="30" t="s">
        <v>4</v>
      </c>
    </row>
    <row r="6" spans="1:20" s="2" customFormat="1" ht="44.25" customHeight="1" x14ac:dyDescent="0.2">
      <c r="A6" s="11"/>
      <c r="B6" s="12"/>
      <c r="C6" s="80"/>
      <c r="D6" s="36"/>
      <c r="E6" s="79"/>
      <c r="F6" s="9"/>
      <c r="G6" s="9"/>
      <c r="H6" s="9"/>
      <c r="I6" s="14"/>
      <c r="J6" s="13"/>
      <c r="K6" s="14">
        <f>I6*J6</f>
        <v>0</v>
      </c>
      <c r="L6" s="27"/>
      <c r="M6" s="27"/>
      <c r="N6" s="37">
        <f>K6+L6+M6</f>
        <v>0</v>
      </c>
      <c r="O6" s="31"/>
      <c r="P6" s="18"/>
      <c r="Q6" s="18"/>
      <c r="R6" s="18"/>
      <c r="S6" s="18"/>
      <c r="T6" s="32"/>
    </row>
    <row r="7" spans="1:20" s="2" customFormat="1" ht="52.5" customHeight="1" x14ac:dyDescent="0.2">
      <c r="A7" s="6"/>
      <c r="B7" s="15"/>
      <c r="C7" s="80"/>
      <c r="D7" s="8"/>
      <c r="E7" s="79"/>
      <c r="F7" s="9"/>
      <c r="G7" s="9"/>
      <c r="H7" s="9"/>
      <c r="I7" s="14"/>
      <c r="J7" s="13"/>
      <c r="K7" s="14">
        <f>I7*J7</f>
        <v>0</v>
      </c>
      <c r="L7" s="27"/>
      <c r="M7" s="27"/>
      <c r="N7" s="5">
        <f>K7+L7+M7</f>
        <v>0</v>
      </c>
      <c r="O7" s="31"/>
      <c r="P7" s="18"/>
      <c r="Q7" s="18"/>
      <c r="R7" s="18"/>
      <c r="S7" s="19"/>
      <c r="T7" s="32"/>
    </row>
    <row r="8" spans="1:20" s="2" customFormat="1" ht="46.5" customHeight="1" x14ac:dyDescent="0.2">
      <c r="A8" s="6"/>
      <c r="B8" s="15"/>
      <c r="C8" s="80"/>
      <c r="D8" s="8"/>
      <c r="E8" s="79"/>
      <c r="F8" s="9"/>
      <c r="G8" s="9"/>
      <c r="H8" s="9"/>
      <c r="I8" s="14"/>
      <c r="J8" s="13"/>
      <c r="K8" s="14">
        <f>I8*J8</f>
        <v>0</v>
      </c>
      <c r="L8" s="27"/>
      <c r="M8" s="27"/>
      <c r="N8" s="5">
        <f>K8+L8+M8</f>
        <v>0</v>
      </c>
      <c r="O8" s="31"/>
      <c r="P8" s="18"/>
      <c r="Q8" s="18"/>
      <c r="R8" s="18"/>
      <c r="S8" s="19"/>
      <c r="T8" s="32"/>
    </row>
    <row r="9" spans="1:20" ht="48.75" customHeight="1" thickBot="1" x14ac:dyDescent="0.25">
      <c r="A9" s="20" t="s">
        <v>73</v>
      </c>
      <c r="B9" s="7"/>
      <c r="C9" s="10"/>
      <c r="D9" s="10"/>
      <c r="E9" s="79"/>
      <c r="F9" s="10"/>
      <c r="G9" s="10"/>
      <c r="H9" s="10"/>
      <c r="I9" s="10"/>
      <c r="J9" s="10"/>
      <c r="K9" s="10"/>
      <c r="L9" s="10"/>
      <c r="M9" s="10"/>
      <c r="N9" s="28">
        <f t="shared" ref="N9:S9" si="0" xml:space="preserve"> SUM(N6:N8)</f>
        <v>0</v>
      </c>
      <c r="O9" s="33">
        <f t="shared" si="0"/>
        <v>0</v>
      </c>
      <c r="P9" s="34">
        <f t="shared" si="0"/>
        <v>0</v>
      </c>
      <c r="Q9" s="34">
        <f t="shared" si="0"/>
        <v>0</v>
      </c>
      <c r="R9" s="34">
        <f t="shared" si="0"/>
        <v>0</v>
      </c>
      <c r="S9" s="34">
        <f t="shared" si="0"/>
        <v>0</v>
      </c>
      <c r="T9" s="35"/>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200-000000000000}"/>
  </dataValidations>
  <pageMargins left="0.95" right="0.45" top="1" bottom="1" header="0.3" footer="0.3"/>
  <pageSetup scale="66" orientation="landscape"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3"/>
  <sheetViews>
    <sheetView topLeftCell="A2" workbookViewId="0">
      <selection activeCell="E6" sqref="E6"/>
    </sheetView>
  </sheetViews>
  <sheetFormatPr baseColWidth="10" defaultColWidth="11" defaultRowHeight="16" x14ac:dyDescent="0.2"/>
  <cols>
    <col min="1" max="1" width="9.1640625" style="3" customWidth="1"/>
    <col min="2" max="3" width="12.1640625" customWidth="1"/>
    <col min="4" max="5" width="25.83203125" customWidth="1"/>
    <col min="6" max="6" width="7.1640625" customWidth="1"/>
    <col min="7" max="7" width="9.6640625" customWidth="1"/>
    <col min="8" max="8" width="8.5" customWidth="1"/>
    <col min="9" max="9" width="12" customWidth="1"/>
    <col min="10" max="10" width="5.33203125" customWidth="1"/>
    <col min="11" max="11" width="12.1640625" customWidth="1"/>
    <col min="12" max="12" width="11.1640625" customWidth="1"/>
    <col min="13" max="13" width="9" customWidth="1"/>
    <col min="14" max="14" width="14.83203125" customWidth="1"/>
    <col min="15" max="15" width="9" customWidth="1"/>
    <col min="16" max="16" width="9.1640625" customWidth="1"/>
    <col min="17" max="17" width="24.1640625" customWidth="1"/>
  </cols>
  <sheetData>
    <row r="1" spans="1:20" x14ac:dyDescent="0.2">
      <c r="B1" s="105" t="s">
        <v>0</v>
      </c>
      <c r="C1" s="105"/>
      <c r="D1" s="105"/>
      <c r="E1" s="105"/>
      <c r="F1" s="105"/>
      <c r="G1" s="105"/>
      <c r="H1" s="105"/>
      <c r="I1" s="105"/>
      <c r="J1" s="105"/>
      <c r="K1" s="105"/>
      <c r="L1" s="105"/>
    </row>
    <row r="2" spans="1:20" x14ac:dyDescent="0.2">
      <c r="B2" s="106" t="s">
        <v>60</v>
      </c>
      <c r="C2" s="106"/>
      <c r="D2" s="106"/>
      <c r="E2" s="106"/>
      <c r="F2" s="106"/>
      <c r="G2" s="106"/>
      <c r="H2" s="106"/>
      <c r="I2" s="106"/>
      <c r="J2" s="106"/>
      <c r="K2" s="106"/>
      <c r="L2" s="106"/>
    </row>
    <row r="3" spans="1:20" ht="43.75" customHeight="1" x14ac:dyDescent="0.2">
      <c r="B3" s="107" t="s">
        <v>61</v>
      </c>
      <c r="C3" s="108"/>
      <c r="D3" s="108"/>
      <c r="E3" s="108"/>
      <c r="F3" s="108"/>
      <c r="G3" s="108"/>
      <c r="H3" s="108"/>
      <c r="I3" s="108"/>
      <c r="J3" s="108"/>
      <c r="K3" s="108"/>
      <c r="L3" s="108"/>
      <c r="M3" s="108"/>
      <c r="N3" s="108"/>
      <c r="O3" s="108"/>
      <c r="P3" s="108"/>
    </row>
    <row r="4" spans="1:20" ht="55.75" customHeight="1" x14ac:dyDescent="0.2">
      <c r="B4" s="109" t="s">
        <v>62</v>
      </c>
      <c r="C4" s="110"/>
      <c r="D4" s="110"/>
      <c r="E4" s="110"/>
      <c r="F4" s="110"/>
      <c r="G4" s="110"/>
      <c r="H4" s="110"/>
      <c r="I4" s="110"/>
      <c r="J4" s="110"/>
      <c r="K4" s="110"/>
      <c r="L4" s="110"/>
      <c r="M4" s="110"/>
      <c r="N4" s="110"/>
      <c r="O4" s="110"/>
      <c r="P4" s="110"/>
    </row>
    <row r="5" spans="1:20" s="39" customFormat="1" ht="31.75" customHeight="1" x14ac:dyDescent="0.2">
      <c r="A5" s="99"/>
      <c r="B5" s="99"/>
      <c r="C5" s="99"/>
      <c r="D5" s="99"/>
      <c r="E5" s="99"/>
      <c r="F5" s="99"/>
      <c r="G5" s="99"/>
      <c r="H5" s="99"/>
      <c r="I5" s="99"/>
      <c r="J5" s="99"/>
      <c r="K5" s="99"/>
      <c r="L5" s="99"/>
      <c r="M5" s="99"/>
      <c r="N5" s="99"/>
      <c r="O5" s="111" t="s">
        <v>3</v>
      </c>
      <c r="P5" s="111"/>
      <c r="Q5" s="111"/>
      <c r="R5" s="111"/>
      <c r="S5" s="111"/>
    </row>
    <row r="6" spans="1:20" s="22" customFormat="1" ht="156" x14ac:dyDescent="0.2">
      <c r="A6" s="66" t="s">
        <v>5</v>
      </c>
      <c r="B6" s="67" t="s">
        <v>63</v>
      </c>
      <c r="C6" s="67" t="s">
        <v>7</v>
      </c>
      <c r="D6" s="68" t="s">
        <v>8</v>
      </c>
      <c r="E6" s="68" t="s">
        <v>9</v>
      </c>
      <c r="F6" s="66" t="s">
        <v>10</v>
      </c>
      <c r="G6" s="66" t="s">
        <v>11</v>
      </c>
      <c r="H6" s="66" t="s">
        <v>12</v>
      </c>
      <c r="I6" s="66" t="s">
        <v>13</v>
      </c>
      <c r="J6" s="66" t="s">
        <v>14</v>
      </c>
      <c r="K6" s="69" t="s">
        <v>15</v>
      </c>
      <c r="L6" s="66" t="s">
        <v>16</v>
      </c>
      <c r="M6" s="66" t="s">
        <v>17</v>
      </c>
      <c r="N6" s="66" t="s">
        <v>18</v>
      </c>
      <c r="O6" s="21" t="s">
        <v>19</v>
      </c>
      <c r="P6" s="21" t="s">
        <v>20</v>
      </c>
      <c r="Q6" s="21" t="s">
        <v>21</v>
      </c>
      <c r="R6" s="21" t="s">
        <v>22</v>
      </c>
      <c r="S6" s="21" t="s">
        <v>23</v>
      </c>
      <c r="T6" s="26" t="s">
        <v>4</v>
      </c>
    </row>
    <row r="7" spans="1:20" s="39" customFormat="1" ht="14" x14ac:dyDescent="0.2">
      <c r="A7" s="38"/>
      <c r="B7" s="56"/>
      <c r="C7" s="56"/>
      <c r="D7" s="44"/>
      <c r="E7" s="44"/>
      <c r="F7" s="45"/>
      <c r="G7" s="45"/>
      <c r="H7" s="45"/>
      <c r="I7" s="49"/>
      <c r="J7" s="38"/>
      <c r="K7" s="50"/>
      <c r="L7" s="50"/>
      <c r="M7" s="50"/>
      <c r="N7" s="51"/>
      <c r="O7" s="52"/>
      <c r="P7" s="54"/>
      <c r="Q7" s="41"/>
      <c r="R7" s="41"/>
      <c r="S7" s="55"/>
    </row>
    <row r="8" spans="1:20" s="39" customFormat="1" ht="14" x14ac:dyDescent="0.2">
      <c r="A8" s="38"/>
      <c r="B8" s="56"/>
      <c r="C8" s="56"/>
      <c r="D8" s="44"/>
      <c r="E8" s="44"/>
      <c r="F8" s="45"/>
      <c r="G8" s="45"/>
      <c r="H8" s="45"/>
      <c r="I8" s="49"/>
      <c r="J8" s="38"/>
      <c r="K8" s="50"/>
      <c r="L8" s="50"/>
      <c r="M8" s="50"/>
      <c r="N8" s="51"/>
      <c r="O8" s="52"/>
      <c r="P8" s="54"/>
      <c r="Q8" s="41"/>
      <c r="R8" s="41"/>
      <c r="S8" s="55"/>
    </row>
    <row r="9" spans="1:20" s="39" customFormat="1" ht="14" x14ac:dyDescent="0.2">
      <c r="A9" s="38"/>
      <c r="B9" s="57"/>
      <c r="C9" s="57"/>
      <c r="D9" s="44"/>
      <c r="E9" s="44"/>
      <c r="F9" s="45"/>
      <c r="G9" s="45"/>
      <c r="H9" s="44"/>
      <c r="I9" s="47"/>
      <c r="J9" s="46"/>
      <c r="K9" s="50"/>
      <c r="L9" s="50"/>
      <c r="M9" s="50"/>
      <c r="N9" s="51"/>
      <c r="O9" s="52"/>
      <c r="P9" s="54"/>
      <c r="Q9" s="41"/>
      <c r="R9" s="41"/>
      <c r="S9" s="55"/>
    </row>
    <row r="10" spans="1:20" s="22" customFormat="1" ht="20.25" customHeight="1" x14ac:dyDescent="0.15">
      <c r="A10" s="38"/>
      <c r="B10" s="57"/>
      <c r="C10" s="57"/>
      <c r="D10" s="44"/>
      <c r="E10" s="44"/>
      <c r="F10" s="45"/>
      <c r="G10" s="45"/>
      <c r="H10" s="44"/>
      <c r="I10" s="47"/>
      <c r="J10" s="46"/>
      <c r="K10" s="50"/>
      <c r="L10" s="50"/>
      <c r="M10" s="50"/>
      <c r="N10" s="51"/>
      <c r="O10" s="21"/>
      <c r="P10" s="21"/>
      <c r="Q10" s="21"/>
      <c r="R10" s="21"/>
      <c r="S10" s="55"/>
    </row>
    <row r="11" spans="1:20" s="39" customFormat="1" ht="15" thickBot="1" x14ac:dyDescent="0.25">
      <c r="A11" s="38"/>
      <c r="B11" s="57"/>
      <c r="C11" s="57"/>
      <c r="D11" s="44"/>
      <c r="E11" s="44"/>
      <c r="F11" s="45"/>
      <c r="G11" s="45"/>
      <c r="H11" s="44"/>
      <c r="I11" s="47"/>
      <c r="J11" s="46"/>
      <c r="K11" s="50"/>
      <c r="L11" s="50"/>
      <c r="M11" s="50"/>
      <c r="N11" s="51"/>
      <c r="O11" s="102" t="s">
        <v>65</v>
      </c>
      <c r="P11" s="103"/>
      <c r="Q11" s="103"/>
      <c r="R11" s="103"/>
      <c r="S11" s="104"/>
    </row>
    <row r="12" spans="1:20" s="65" customFormat="1" ht="28" customHeight="1" thickBot="1" x14ac:dyDescent="0.25">
      <c r="A12" s="86" t="s">
        <v>58</v>
      </c>
      <c r="B12" s="87"/>
      <c r="C12" s="87"/>
      <c r="D12" s="87"/>
      <c r="E12" s="87"/>
      <c r="F12" s="87"/>
      <c r="G12" s="87"/>
      <c r="H12" s="87"/>
      <c r="I12" s="87"/>
      <c r="J12" s="87"/>
      <c r="K12" s="87"/>
      <c r="L12" s="87"/>
      <c r="M12" s="88"/>
      <c r="N12" s="61">
        <f>SUM(N7:N11)</f>
        <v>0</v>
      </c>
      <c r="O12" s="62"/>
      <c r="P12" s="63"/>
      <c r="Q12" s="63"/>
      <c r="R12" s="63"/>
      <c r="S12" s="64"/>
    </row>
    <row r="13" spans="1:20" x14ac:dyDescent="0.2">
      <c r="L13" s="70" t="s">
        <v>66</v>
      </c>
    </row>
  </sheetData>
  <mergeCells count="8">
    <mergeCell ref="O11:S11"/>
    <mergeCell ref="A12:M12"/>
    <mergeCell ref="B2:L2"/>
    <mergeCell ref="B1:L1"/>
    <mergeCell ref="B3:P3"/>
    <mergeCell ref="B4:P4"/>
    <mergeCell ref="A5:N5"/>
    <mergeCell ref="O5:S5"/>
  </mergeCells>
  <phoneticPr fontId="2" type="noConversion"/>
  <dataValidations count="1">
    <dataValidation allowBlank="1" showInputMessage="1" showErrorMessage="1" promptTitle="Enter Justification" sqref="E7" xr:uid="{00000000-0002-0000-0300-000000000000}"/>
  </dataValidation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Annual Resource Allocation List</vt:lpstr>
      <vt:lpstr>Facility Requests</vt:lpstr>
      <vt:lpstr>Emergency Requests</vt:lpstr>
      <vt:lpstr>Big Ticket Item List</vt:lpstr>
      <vt:lpstr>'Emergency Requests'!Print_Area</vt:lpstr>
    </vt:vector>
  </TitlesOfParts>
  <Manager/>
  <Company>FHDA Community College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Coleen Lee-Wheat</dc:creator>
  <cp:keywords/>
  <dc:description/>
  <cp:lastModifiedBy>Microsoft Office User</cp:lastModifiedBy>
  <cp:revision/>
  <dcterms:created xsi:type="dcterms:W3CDTF">2016-03-02T05:06:15Z</dcterms:created>
  <dcterms:modified xsi:type="dcterms:W3CDTF">2022-11-30T00:48:10Z</dcterms:modified>
  <cp:category/>
  <cp:contentStatus/>
</cp:coreProperties>
</file>